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chnical Services\Knowledge Base\PV780\"/>
    </mc:Choice>
  </mc:AlternateContent>
  <xr:revisionPtr revIDLastSave="0" documentId="13_ncr:1_{0FBCE02F-7DAB-4974-810C-F125D87F3D5E}" xr6:coauthVersionLast="45" xr6:coauthVersionMax="45" xr10:uidLastSave="{00000000-0000-0000-0000-000000000000}"/>
  <bookViews>
    <workbookView xWindow="-120" yWindow="-120" windowWidth="24240" windowHeight="13140" activeTab="3" xr2:uid="{00000000-000D-0000-FFFF-FFFF00000000}"/>
  </bookViews>
  <sheets>
    <sheet name="Resistive Input" sheetId="1" r:id="rId1"/>
    <sheet name="Temp Sender Example" sheetId="2" r:id="rId2"/>
    <sheet name="Pressure Sender Example" sheetId="3" r:id="rId3"/>
    <sheet name="4-20mA Inpu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" l="1"/>
  <c r="B16" i="1"/>
  <c r="C16" i="1"/>
  <c r="B15" i="1"/>
  <c r="C15" i="1"/>
  <c r="B14" i="1"/>
  <c r="C14" i="1"/>
  <c r="B13" i="1"/>
  <c r="C13" i="1" s="1"/>
  <c r="D6" i="3" l="1"/>
  <c r="D7" i="3"/>
  <c r="D8" i="3"/>
  <c r="D9" i="3"/>
  <c r="D10" i="3"/>
  <c r="D11" i="3"/>
  <c r="D12" i="3"/>
  <c r="D13" i="3"/>
  <c r="D14" i="3"/>
  <c r="D15" i="3"/>
  <c r="D5" i="3"/>
  <c r="B6" i="3"/>
  <c r="B7" i="3"/>
  <c r="B8" i="3"/>
  <c r="B9" i="3"/>
  <c r="B10" i="3"/>
  <c r="B11" i="3"/>
  <c r="B12" i="3"/>
  <c r="B13" i="3"/>
  <c r="B14" i="3"/>
  <c r="B15" i="3"/>
  <c r="B5" i="3"/>
  <c r="D11" i="4"/>
  <c r="D12" i="4"/>
  <c r="D13" i="4"/>
  <c r="D14" i="4"/>
  <c r="D10" i="4"/>
  <c r="C11" i="4"/>
  <c r="C12" i="4"/>
  <c r="C13" i="4"/>
  <c r="C14" i="4"/>
  <c r="C10" i="4"/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4" i="2"/>
  <c r="B8" i="2"/>
  <c r="B5" i="2"/>
  <c r="B6" i="2"/>
  <c r="B7" i="2"/>
  <c r="B9" i="2"/>
  <c r="B10" i="2"/>
  <c r="B11" i="2"/>
  <c r="B12" i="2"/>
  <c r="B13" i="2"/>
  <c r="B14" i="2"/>
  <c r="B15" i="2"/>
  <c r="B16" i="2"/>
  <c r="B17" i="2"/>
  <c r="B18" i="2"/>
  <c r="B4" i="2"/>
  <c r="M12" i="1" l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M4" i="1"/>
  <c r="N4" i="1" s="1"/>
  <c r="M3" i="1"/>
  <c r="N3" i="1" s="1"/>
  <c r="M2" i="1"/>
  <c r="N2" i="1" s="1"/>
  <c r="B3" i="1"/>
  <c r="C3" i="1" s="1"/>
  <c r="B4" i="1"/>
  <c r="C4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C2" i="1"/>
</calcChain>
</file>

<file path=xl/sharedStrings.xml><?xml version="1.0" encoding="utf-8"?>
<sst xmlns="http://schemas.openxmlformats.org/spreadsheetml/2006/main" count="35" uniqueCount="29">
  <si>
    <t>Vin</t>
  </si>
  <si>
    <t>R</t>
  </si>
  <si>
    <t>PV780 Analog input Voltage vs Input Resistance with internal 400 ohm resistor enabled</t>
  </si>
  <si>
    <t>400 Ohm Pot</t>
  </si>
  <si>
    <t>1K Ohm Pot</t>
  </si>
  <si>
    <t>A/D Counts</t>
  </si>
  <si>
    <t>Vin = (5Vdc * Rin)/(400 ohms + Rin)</t>
  </si>
  <si>
    <t>A/D Counts = Vin/5Vdc * 1024</t>
  </si>
  <si>
    <t>Formulas</t>
  </si>
  <si>
    <t>400 ohm pullup resistor is connected internally to 5Vdc</t>
  </si>
  <si>
    <t>A/D Counts = (Rin * 1024)/(Rin + 400)</t>
  </si>
  <si>
    <t>ES2T Temperature Senders</t>
  </si>
  <si>
    <t>Resistance</t>
  </si>
  <si>
    <t>Temp (C)</t>
  </si>
  <si>
    <t>Temp (F)</t>
  </si>
  <si>
    <t>A/D Count</t>
  </si>
  <si>
    <t>A/D Counts = ((Amps * 200ohms))/5V * 1024 counts</t>
  </si>
  <si>
    <t>The A/D Converter is 10bits so has a maximum count of 1024 for  a 5V input.</t>
  </si>
  <si>
    <t xml:space="preserve">Example PXT-400 Pressure Transmitter </t>
  </si>
  <si>
    <t>Most 4-20mA transmitters have a linear output.</t>
  </si>
  <si>
    <t>ES2P-100 Pressure sending unit</t>
  </si>
  <si>
    <t>Pressure kPa</t>
  </si>
  <si>
    <t>Pressure psi</t>
  </si>
  <si>
    <t>Pressure (psi)</t>
  </si>
  <si>
    <t>Current (Amps)</t>
  </si>
  <si>
    <t>A/D Volts</t>
  </si>
  <si>
    <t>When 4-20mA is selected the Analog input is shunted to ground through a 200ohm resistor creating a voltage in the range of 0.8V to 4.0V that is fed into the A/D converter</t>
  </si>
  <si>
    <t>Note: When setting up the curve or formula in Powervision don’t forget to allow over and under range measurements so the reading does not go invalid.</t>
  </si>
  <si>
    <t>The typical pressure transmitter can go up to 24mA output.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</si>
</sst>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u/>
      <sz val="14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1" fontId="4" fillId="0" borderId="0" xfId="0" applyNumberFormat="1" applyFont="1"/>
    <xf numFmtId="16" fontId="0" fillId="0" borderId="0" xfId="0" applyNumberFormat="1"/>
    <xf numFmtId="1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'Resistive Input'!$A$2:$A$12</c:f>
              <c:numCache>
                <c:formatCode>General</c:formatCode>
                <c:ptCount val="11"/>
                <c:pt idx="0">
                  <c:v>10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'Resistive Input'!$B$2:$B$12</c:f>
              <c:numCache>
                <c:formatCode>0.00</c:formatCode>
                <c:ptCount val="11"/>
                <c:pt idx="0">
                  <c:v>0.12195121951219512</c:v>
                </c:pt>
                <c:pt idx="1">
                  <c:v>1</c:v>
                </c:pt>
                <c:pt idx="2">
                  <c:v>1.6666666666666667</c:v>
                </c:pt>
                <c:pt idx="3">
                  <c:v>2.1428571428571428</c:v>
                </c:pt>
                <c:pt idx="4">
                  <c:v>2.5</c:v>
                </c:pt>
                <c:pt idx="5">
                  <c:v>2.7777777777777777</c:v>
                </c:pt>
                <c:pt idx="6">
                  <c:v>3</c:v>
                </c:pt>
                <c:pt idx="7">
                  <c:v>3.1818181818181817</c:v>
                </c:pt>
                <c:pt idx="8">
                  <c:v>3.3333333333333335</c:v>
                </c:pt>
                <c:pt idx="9">
                  <c:v>3.4615384615384617</c:v>
                </c:pt>
                <c:pt idx="10">
                  <c:v>3.5714285714285716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9-4253-95A0-BBE65977F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59832"/>
        <c:axId val="226660216"/>
      </c:lineChart>
      <c:catAx>
        <c:axId val="226659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660216"/>
        <c:crosses val="autoZero"/>
        <c:auto val="1"/>
        <c:lblAlgn val="ctr"/>
        <c:lblOffset val="100"/>
        <c:noMultiLvlLbl val="0"/>
      </c:catAx>
      <c:valAx>
        <c:axId val="2266602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26659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'Resistive Input'!$L$2:$L$12</c:f>
              <c:numCache>
                <c:formatCode>General</c:formatCode>
                <c:ptCount val="11"/>
                <c:pt idx="0">
                  <c:v>1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</c:numCache>
            </c:numRef>
          </c:cat>
          <c:val>
            <c:numRef>
              <c:f>'Resistive Input'!$M$2:$M$12</c:f>
              <c:numCache>
                <c:formatCode>0.00</c:formatCode>
                <c:ptCount val="11"/>
                <c:pt idx="0">
                  <c:v>1.2468827930174564E-2</c:v>
                </c:pt>
                <c:pt idx="1">
                  <c:v>0.55555555555555558</c:v>
                </c:pt>
                <c:pt idx="2">
                  <c:v>1</c:v>
                </c:pt>
                <c:pt idx="3">
                  <c:v>1.3636363636363635</c:v>
                </c:pt>
                <c:pt idx="4">
                  <c:v>1.6666666666666667</c:v>
                </c:pt>
                <c:pt idx="5">
                  <c:v>1.9230769230769231</c:v>
                </c:pt>
                <c:pt idx="6">
                  <c:v>2.1428571428571428</c:v>
                </c:pt>
                <c:pt idx="7">
                  <c:v>2.3333333333333335</c:v>
                </c:pt>
                <c:pt idx="8">
                  <c:v>2.5</c:v>
                </c:pt>
                <c:pt idx="9">
                  <c:v>2.6470588235294117</c:v>
                </c:pt>
                <c:pt idx="10">
                  <c:v>2.7777777777777777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F-4971-9B74-A2432A981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887048"/>
        <c:axId val="226892552"/>
      </c:lineChart>
      <c:catAx>
        <c:axId val="226887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892552"/>
        <c:crosses val="autoZero"/>
        <c:auto val="1"/>
        <c:lblAlgn val="ctr"/>
        <c:lblOffset val="100"/>
        <c:noMultiLvlLbl val="0"/>
      </c:catAx>
      <c:valAx>
        <c:axId val="2268925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26887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252412</xdr:colOff>
      <xdr:row>0</xdr:row>
      <xdr:rowOff>100012</xdr:rowOff>
    </xdr:from>
    <xdr:to>
      <xdr:col>10</xdr:col>
      <xdr:colOff>557212</xdr:colOff>
      <xdr:row>14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233362</xdr:colOff>
      <xdr:row>0</xdr:row>
      <xdr:rowOff>71437</xdr:rowOff>
    </xdr:from>
    <xdr:to>
      <xdr:col>21</xdr:col>
      <xdr:colOff>538162</xdr:colOff>
      <xdr:row>14</xdr:row>
      <xdr:rowOff>147637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workbookViewId="0">
      <selection activeCell="B2" sqref="B2"/>
    </sheetView>
  </sheetViews>
  <sheetFormatPr defaultRowHeight="15" x14ac:dyDescent="0.25"/>
  <cols>
    <col min="2" max="2" width="9.140625" style="1"/>
    <col min="3" max="3" width="10.7109375" style="4" customWidth="1"/>
    <col min="14" max="14" width="10.85546875" customWidth="1"/>
  </cols>
  <sheetData>
    <row r="1" spans="1:17" x14ac:dyDescent="0.25">
      <c r="A1" t="s">
        <v>1</v>
      </c>
      <c r="B1" s="1" t="s">
        <v>0</v>
      </c>
      <c r="C1" s="4" t="s">
        <v>5</v>
      </c>
      <c r="L1" t="s">
        <v>1</v>
      </c>
      <c r="M1" s="1" t="s">
        <v>0</v>
      </c>
      <c r="N1" t="s">
        <v>5</v>
      </c>
    </row>
    <row r="2" spans="1:17" x14ac:dyDescent="0.25">
      <c r="A2">
        <v>10</v>
      </c>
      <c r="B2" s="1">
        <f>(5 * A2)/(400 +A2)</f>
        <v>0.12195121951219512</v>
      </c>
      <c r="C2" s="4">
        <f>(B2/5) *1024</f>
        <v>24.975609756097562</v>
      </c>
      <c r="L2">
        <v>1</v>
      </c>
      <c r="M2" s="1">
        <f>(5 * L2)/(400 +L2)</f>
        <v>1.2468827930174564E-2</v>
      </c>
      <c r="N2" s="4">
        <f>(M2/5) *1024</f>
        <v>2.5536159600997506</v>
      </c>
    </row>
    <row r="3" spans="1:17" x14ac:dyDescent="0.25">
      <c r="A3">
        <v>100</v>
      </c>
      <c r="B3" s="1">
        <f t="shared" ref="B3:B16" si="0">(5 * A3)/(400 +A3)</f>
        <v>1</v>
      </c>
      <c r="C3" s="4">
        <f t="shared" ref="C3:C16" si="1">(B3/5) *1024</f>
        <v>204.8</v>
      </c>
      <c r="L3">
        <v>50</v>
      </c>
      <c r="M3" s="1">
        <f t="shared" ref="M3:M12" si="2">(5 * L3)/(400 +L3)</f>
        <v>0.55555555555555558</v>
      </c>
      <c r="N3" s="4">
        <f t="shared" ref="N3:N12" si="3">(M3/5) *1024</f>
        <v>113.77777777777779</v>
      </c>
    </row>
    <row r="4" spans="1:17" x14ac:dyDescent="0.25">
      <c r="A4">
        <v>200</v>
      </c>
      <c r="B4" s="1">
        <f t="shared" si="0"/>
        <v>1.6666666666666667</v>
      </c>
      <c r="C4" s="4">
        <f t="shared" si="1"/>
        <v>341.33333333333337</v>
      </c>
      <c r="L4">
        <v>100</v>
      </c>
      <c r="M4" s="1">
        <f t="shared" si="2"/>
        <v>1</v>
      </c>
      <c r="N4" s="4">
        <f t="shared" si="3"/>
        <v>204.8</v>
      </c>
    </row>
    <row r="5" spans="1:17" x14ac:dyDescent="0.25">
      <c r="A5">
        <v>300</v>
      </c>
      <c r="B5" s="1">
        <f t="shared" si="0"/>
        <v>2.1428571428571428</v>
      </c>
      <c r="C5" s="4">
        <f t="shared" si="1"/>
        <v>438.85714285714283</v>
      </c>
      <c r="L5">
        <v>150</v>
      </c>
      <c r="M5" s="1">
        <f t="shared" si="2"/>
        <v>1.3636363636363635</v>
      </c>
      <c r="N5" s="4">
        <f t="shared" si="3"/>
        <v>279.27272727272725</v>
      </c>
    </row>
    <row r="6" spans="1:17" x14ac:dyDescent="0.25">
      <c r="A6">
        <v>400</v>
      </c>
      <c r="B6" s="1">
        <f t="shared" si="0"/>
        <v>2.5</v>
      </c>
      <c r="C6" s="4">
        <f t="shared" si="1"/>
        <v>512</v>
      </c>
      <c r="L6">
        <v>200</v>
      </c>
      <c r="M6" s="1">
        <f t="shared" si="2"/>
        <v>1.6666666666666667</v>
      </c>
      <c r="N6" s="4">
        <f t="shared" si="3"/>
        <v>341.33333333333337</v>
      </c>
    </row>
    <row r="7" spans="1:17" x14ac:dyDescent="0.25">
      <c r="A7">
        <v>500</v>
      </c>
      <c r="B7" s="1">
        <f t="shared" si="0"/>
        <v>2.7777777777777777</v>
      </c>
      <c r="C7" s="4">
        <f t="shared" si="1"/>
        <v>568.88888888888891</v>
      </c>
      <c r="L7">
        <v>250</v>
      </c>
      <c r="M7" s="1">
        <f t="shared" si="2"/>
        <v>1.9230769230769231</v>
      </c>
      <c r="N7" s="4">
        <f t="shared" si="3"/>
        <v>393.84615384615387</v>
      </c>
    </row>
    <row r="8" spans="1:17" x14ac:dyDescent="0.25">
      <c r="A8">
        <v>600</v>
      </c>
      <c r="B8" s="1">
        <f t="shared" si="0"/>
        <v>3</v>
      </c>
      <c r="C8" s="4">
        <f t="shared" si="1"/>
        <v>614.4</v>
      </c>
      <c r="L8">
        <v>300</v>
      </c>
      <c r="M8" s="1">
        <f t="shared" si="2"/>
        <v>2.1428571428571428</v>
      </c>
      <c r="N8" s="4">
        <f t="shared" si="3"/>
        <v>438.85714285714283</v>
      </c>
    </row>
    <row r="9" spans="1:17" x14ac:dyDescent="0.25">
      <c r="A9">
        <v>700</v>
      </c>
      <c r="B9" s="1">
        <f t="shared" si="0"/>
        <v>3.1818181818181817</v>
      </c>
      <c r="C9" s="4">
        <f t="shared" si="1"/>
        <v>651.63636363636363</v>
      </c>
      <c r="L9">
        <v>350</v>
      </c>
      <c r="M9" s="1">
        <f t="shared" si="2"/>
        <v>2.3333333333333335</v>
      </c>
      <c r="N9" s="4">
        <f t="shared" si="3"/>
        <v>477.86666666666667</v>
      </c>
    </row>
    <row r="10" spans="1:17" x14ac:dyDescent="0.25">
      <c r="A10">
        <v>800</v>
      </c>
      <c r="B10" s="1">
        <f t="shared" si="0"/>
        <v>3.3333333333333335</v>
      </c>
      <c r="C10" s="4">
        <f t="shared" si="1"/>
        <v>682.66666666666674</v>
      </c>
      <c r="L10">
        <v>400</v>
      </c>
      <c r="M10" s="1">
        <f t="shared" si="2"/>
        <v>2.5</v>
      </c>
      <c r="N10" s="4">
        <f t="shared" si="3"/>
        <v>512</v>
      </c>
    </row>
    <row r="11" spans="1:17" x14ac:dyDescent="0.25">
      <c r="A11">
        <v>900</v>
      </c>
      <c r="B11" s="1">
        <f t="shared" si="0"/>
        <v>3.4615384615384617</v>
      </c>
      <c r="C11" s="4">
        <f t="shared" si="1"/>
        <v>708.92307692307691</v>
      </c>
      <c r="L11">
        <v>450</v>
      </c>
      <c r="M11" s="1">
        <f t="shared" si="2"/>
        <v>2.6470588235294117</v>
      </c>
      <c r="N11" s="4">
        <f t="shared" si="3"/>
        <v>542.11764705882354</v>
      </c>
    </row>
    <row r="12" spans="1:17" x14ac:dyDescent="0.25">
      <c r="A12">
        <v>1000</v>
      </c>
      <c r="B12" s="1">
        <f t="shared" si="0"/>
        <v>3.5714285714285716</v>
      </c>
      <c r="C12" s="4">
        <f t="shared" si="1"/>
        <v>731.42857142857144</v>
      </c>
      <c r="L12">
        <v>500</v>
      </c>
      <c r="M12" s="1">
        <f t="shared" si="2"/>
        <v>2.7777777777777777</v>
      </c>
      <c r="N12" s="4">
        <f t="shared" si="3"/>
        <v>568.88888888888891</v>
      </c>
    </row>
    <row r="13" spans="1:17" x14ac:dyDescent="0.25">
      <c r="A13">
        <v>2000</v>
      </c>
      <c r="B13" s="1">
        <f t="shared" si="0"/>
        <v>4.166666666666667</v>
      </c>
      <c r="C13" s="4">
        <f t="shared" si="1"/>
        <v>853.33333333333337</v>
      </c>
    </row>
    <row r="14" spans="1:17" x14ac:dyDescent="0.25">
      <c r="A14">
        <v>3000</v>
      </c>
      <c r="B14" s="1">
        <f t="shared" si="0"/>
        <v>4.4117647058823533</v>
      </c>
      <c r="C14" s="4">
        <f t="shared" si="1"/>
        <v>903.52941176470597</v>
      </c>
    </row>
    <row r="15" spans="1:17" x14ac:dyDescent="0.25">
      <c r="A15">
        <v>4000</v>
      </c>
      <c r="B15" s="1">
        <f t="shared" si="0"/>
        <v>4.5454545454545459</v>
      </c>
      <c r="C15" s="4">
        <f t="shared" si="1"/>
        <v>930.90909090909099</v>
      </c>
    </row>
    <row r="16" spans="1:17" ht="21" x14ac:dyDescent="0.35">
      <c r="A16">
        <v>5000</v>
      </c>
      <c r="B16" s="1">
        <f t="shared" si="0"/>
        <v>4.6296296296296298</v>
      </c>
      <c r="C16" s="4">
        <f t="shared" si="1"/>
        <v>948.14814814814815</v>
      </c>
      <c r="F16" s="3" t="s">
        <v>4</v>
      </c>
      <c r="Q16" s="3" t="s">
        <v>3</v>
      </c>
    </row>
    <row r="18" spans="4:12" ht="23.25" x14ac:dyDescent="0.35">
      <c r="D18" s="2" t="s">
        <v>2</v>
      </c>
      <c r="E18" s="2"/>
      <c r="F18" s="2"/>
      <c r="G18" s="2"/>
      <c r="H18" s="2"/>
      <c r="I18" s="2"/>
      <c r="J18" s="2"/>
      <c r="K18" s="2"/>
      <c r="L18" s="2"/>
    </row>
    <row r="19" spans="4:12" x14ac:dyDescent="0.25">
      <c r="D19" t="s">
        <v>9</v>
      </c>
    </row>
    <row r="20" spans="4:12" ht="18.75" x14ac:dyDescent="0.3">
      <c r="D20" s="5" t="s">
        <v>8</v>
      </c>
    </row>
    <row r="21" spans="4:12" x14ac:dyDescent="0.25">
      <c r="D21" t="s">
        <v>6</v>
      </c>
    </row>
    <row r="22" spans="4:12" x14ac:dyDescent="0.25">
      <c r="D22" t="s">
        <v>7</v>
      </c>
    </row>
    <row r="23" spans="4:12" x14ac:dyDescent="0.25">
      <c r="D23" t="s">
        <v>10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H23" sqref="H23"/>
    </sheetView>
  </sheetViews>
  <sheetFormatPr defaultRowHeight="15" x14ac:dyDescent="0.25"/>
  <cols>
    <col min="1" max="1" width="16.42578125" customWidth="1"/>
    <col min="2" max="2" width="15" customWidth="1"/>
    <col min="3" max="3" width="13.28515625" customWidth="1"/>
    <col min="4" max="4" width="12.28515625" style="4" customWidth="1"/>
  </cols>
  <sheetData>
    <row r="1" spans="1:4" ht="18.75" x14ac:dyDescent="0.3">
      <c r="A1" s="7" t="s">
        <v>11</v>
      </c>
    </row>
    <row r="3" spans="1:4" x14ac:dyDescent="0.25">
      <c r="A3" s="6" t="s">
        <v>13</v>
      </c>
      <c r="B3" s="6" t="s">
        <v>14</v>
      </c>
      <c r="C3" s="6" t="s">
        <v>12</v>
      </c>
      <c r="D3" s="8" t="s">
        <v>5</v>
      </c>
    </row>
    <row r="4" spans="1:4" x14ac:dyDescent="0.25">
      <c r="A4">
        <v>140</v>
      </c>
      <c r="B4">
        <f>(A4 * 1.8) + 32</f>
        <v>284</v>
      </c>
      <c r="C4">
        <v>40</v>
      </c>
      <c r="D4" s="4">
        <f>(C4 * 1024)/(C4 + 400)</f>
        <v>93.090909090909093</v>
      </c>
    </row>
    <row r="5" spans="1:4" x14ac:dyDescent="0.25">
      <c r="A5">
        <v>130</v>
      </c>
      <c r="B5">
        <f t="shared" ref="B5:B18" si="0">(A5 * 1.8) + 32</f>
        <v>266</v>
      </c>
      <c r="C5">
        <v>52</v>
      </c>
      <c r="D5" s="4">
        <f t="shared" ref="D5:D18" si="1">(C5 * 1024)/(C5 + 400)</f>
        <v>117.80530973451327</v>
      </c>
    </row>
    <row r="6" spans="1:4" x14ac:dyDescent="0.25">
      <c r="A6">
        <v>120</v>
      </c>
      <c r="B6">
        <f t="shared" si="0"/>
        <v>248</v>
      </c>
      <c r="C6">
        <v>74</v>
      </c>
      <c r="D6" s="4">
        <f t="shared" si="1"/>
        <v>159.8649789029536</v>
      </c>
    </row>
    <row r="7" spans="1:4" x14ac:dyDescent="0.25">
      <c r="A7">
        <v>110</v>
      </c>
      <c r="B7">
        <f t="shared" si="0"/>
        <v>230</v>
      </c>
      <c r="C7">
        <v>89</v>
      </c>
      <c r="D7" s="4">
        <f t="shared" si="1"/>
        <v>186.37218813905932</v>
      </c>
    </row>
    <row r="8" spans="1:4" x14ac:dyDescent="0.25">
      <c r="A8">
        <v>100</v>
      </c>
      <c r="B8">
        <f t="shared" si="0"/>
        <v>212</v>
      </c>
      <c r="C8">
        <v>120</v>
      </c>
      <c r="D8" s="4">
        <f t="shared" si="1"/>
        <v>236.30769230769232</v>
      </c>
    </row>
    <row r="9" spans="1:4" x14ac:dyDescent="0.25">
      <c r="A9">
        <v>90</v>
      </c>
      <c r="B9">
        <f t="shared" si="0"/>
        <v>194</v>
      </c>
      <c r="C9">
        <v>164</v>
      </c>
      <c r="D9" s="4">
        <f t="shared" si="1"/>
        <v>297.75886524822693</v>
      </c>
    </row>
    <row r="10" spans="1:4" x14ac:dyDescent="0.25">
      <c r="A10">
        <v>80</v>
      </c>
      <c r="B10">
        <f t="shared" si="0"/>
        <v>176</v>
      </c>
      <c r="C10">
        <v>227</v>
      </c>
      <c r="D10" s="4">
        <f t="shared" si="1"/>
        <v>370.73046251993622</v>
      </c>
    </row>
    <row r="11" spans="1:4" x14ac:dyDescent="0.25">
      <c r="A11">
        <v>70</v>
      </c>
      <c r="B11">
        <f t="shared" si="0"/>
        <v>158</v>
      </c>
      <c r="C11">
        <v>321</v>
      </c>
      <c r="D11" s="4">
        <f t="shared" si="1"/>
        <v>455.90013869625523</v>
      </c>
    </row>
    <row r="12" spans="1:4" x14ac:dyDescent="0.25">
      <c r="A12">
        <v>60</v>
      </c>
      <c r="B12">
        <f t="shared" si="0"/>
        <v>140</v>
      </c>
      <c r="C12">
        <v>460</v>
      </c>
      <c r="D12" s="4">
        <f t="shared" si="1"/>
        <v>547.72093023255809</v>
      </c>
    </row>
    <row r="13" spans="1:4" x14ac:dyDescent="0.25">
      <c r="A13">
        <v>50</v>
      </c>
      <c r="B13">
        <f t="shared" si="0"/>
        <v>122</v>
      </c>
      <c r="C13">
        <v>680</v>
      </c>
      <c r="D13" s="4">
        <f t="shared" si="1"/>
        <v>644.74074074074076</v>
      </c>
    </row>
    <row r="14" spans="1:4" x14ac:dyDescent="0.25">
      <c r="A14">
        <v>40</v>
      </c>
      <c r="B14">
        <f t="shared" si="0"/>
        <v>104</v>
      </c>
      <c r="C14">
        <v>1029</v>
      </c>
      <c r="D14" s="4">
        <f t="shared" si="1"/>
        <v>737.36599020293909</v>
      </c>
    </row>
    <row r="15" spans="1:4" x14ac:dyDescent="0.25">
      <c r="A15">
        <v>30</v>
      </c>
      <c r="B15">
        <f t="shared" si="0"/>
        <v>86</v>
      </c>
      <c r="C15">
        <v>1594</v>
      </c>
      <c r="D15" s="4">
        <f t="shared" si="1"/>
        <v>818.58375125376131</v>
      </c>
    </row>
    <row r="16" spans="1:4" x14ac:dyDescent="0.25">
      <c r="A16">
        <v>20</v>
      </c>
      <c r="B16">
        <f t="shared" si="0"/>
        <v>68</v>
      </c>
      <c r="C16">
        <v>2529</v>
      </c>
      <c r="D16" s="4">
        <f t="shared" si="1"/>
        <v>884.15705018777737</v>
      </c>
    </row>
    <row r="17" spans="1:4" x14ac:dyDescent="0.25">
      <c r="A17">
        <v>10</v>
      </c>
      <c r="B17">
        <f t="shared" si="0"/>
        <v>50</v>
      </c>
      <c r="C17">
        <v>4115</v>
      </c>
      <c r="D17" s="4">
        <f t="shared" si="1"/>
        <v>933.28017718715398</v>
      </c>
    </row>
    <row r="18" spans="1:4" x14ac:dyDescent="0.25">
      <c r="A18">
        <v>0</v>
      </c>
      <c r="B18">
        <f t="shared" si="0"/>
        <v>32</v>
      </c>
      <c r="C18">
        <v>7208</v>
      </c>
      <c r="D18" s="4">
        <f t="shared" si="1"/>
        <v>970.16193480546792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5"/>
  <sheetViews>
    <sheetView topLeftCell="A2" workbookViewId="0">
      <selection activeCell="I26" sqref="I26"/>
    </sheetView>
  </sheetViews>
  <sheetFormatPr defaultRowHeight="15" x14ac:dyDescent="0.25"/>
  <cols>
    <col min="1" max="1" width="12.28515625" customWidth="1"/>
    <col min="2" max="2" width="17.85546875" style="4" customWidth="1"/>
    <col min="3" max="3" width="11.85546875" customWidth="1"/>
    <col min="4" max="4" width="12.28515625" style="4" customWidth="1"/>
  </cols>
  <sheetData>
    <row r="2" spans="1:4" ht="18.75" x14ac:dyDescent="0.3">
      <c r="A2" s="7" t="s">
        <v>20</v>
      </c>
    </row>
    <row r="4" spans="1:4" x14ac:dyDescent="0.25">
      <c r="A4" s="6" t="s">
        <v>21</v>
      </c>
      <c r="B4" s="8" t="s">
        <v>22</v>
      </c>
      <c r="C4" s="6" t="s">
        <v>12</v>
      </c>
      <c r="D4" s="8" t="s">
        <v>5</v>
      </c>
    </row>
    <row r="5" spans="1:4" x14ac:dyDescent="0.25">
      <c r="A5">
        <v>0</v>
      </c>
      <c r="B5" s="4">
        <f>A5 * 0.1450377</f>
        <v>0</v>
      </c>
      <c r="C5">
        <v>240</v>
      </c>
      <c r="D5" s="4">
        <f>(C5 * 1024)/(C5 + 400)</f>
        <v>384</v>
      </c>
    </row>
    <row r="6" spans="1:4" x14ac:dyDescent="0.25">
      <c r="A6">
        <v>69</v>
      </c>
      <c r="B6" s="4">
        <f t="shared" ref="B6:B15" si="0">A6 * 0.1450377</f>
        <v>10.007601299999999</v>
      </c>
      <c r="C6">
        <v>200</v>
      </c>
      <c r="D6" s="4">
        <f t="shared" ref="D6:D15" si="1">(C6 * 1024)/(C6 + 400)</f>
        <v>341.33333333333331</v>
      </c>
    </row>
    <row r="7" spans="1:4" x14ac:dyDescent="0.25">
      <c r="A7">
        <v>138</v>
      </c>
      <c r="B7" s="4">
        <f t="shared" si="0"/>
        <v>20.015202599999999</v>
      </c>
      <c r="C7">
        <v>165</v>
      </c>
      <c r="D7" s="4">
        <f t="shared" si="1"/>
        <v>299.04424778761063</v>
      </c>
    </row>
    <row r="8" spans="1:4" x14ac:dyDescent="0.25">
      <c r="A8">
        <v>207</v>
      </c>
      <c r="B8" s="4">
        <f t="shared" si="0"/>
        <v>30.0228039</v>
      </c>
      <c r="C8">
        <v>135</v>
      </c>
      <c r="D8" s="4">
        <f t="shared" si="1"/>
        <v>258.39252336448595</v>
      </c>
    </row>
    <row r="9" spans="1:4" x14ac:dyDescent="0.25">
      <c r="A9">
        <v>276</v>
      </c>
      <c r="B9" s="4">
        <f t="shared" si="0"/>
        <v>40.030405199999997</v>
      </c>
      <c r="C9">
        <v>123</v>
      </c>
      <c r="D9" s="4">
        <f t="shared" si="1"/>
        <v>240.82600382409177</v>
      </c>
    </row>
    <row r="10" spans="1:4" x14ac:dyDescent="0.25">
      <c r="A10">
        <v>345</v>
      </c>
      <c r="B10" s="4">
        <f t="shared" si="0"/>
        <v>50.038006499999995</v>
      </c>
      <c r="C10">
        <v>103</v>
      </c>
      <c r="D10" s="4">
        <f t="shared" si="1"/>
        <v>209.68588469184891</v>
      </c>
    </row>
    <row r="11" spans="1:4" x14ac:dyDescent="0.25">
      <c r="A11">
        <v>414</v>
      </c>
      <c r="B11" s="4">
        <f t="shared" si="0"/>
        <v>60.045607799999999</v>
      </c>
      <c r="C11">
        <v>88</v>
      </c>
      <c r="D11" s="4">
        <f t="shared" si="1"/>
        <v>184.65573770491804</v>
      </c>
    </row>
    <row r="12" spans="1:4" x14ac:dyDescent="0.25">
      <c r="A12">
        <v>483</v>
      </c>
      <c r="B12" s="4">
        <f t="shared" si="0"/>
        <v>70.053209099999989</v>
      </c>
      <c r="C12">
        <v>74</v>
      </c>
      <c r="D12" s="4">
        <f t="shared" si="1"/>
        <v>159.8649789029536</v>
      </c>
    </row>
    <row r="13" spans="1:4" x14ac:dyDescent="0.25">
      <c r="A13">
        <v>552</v>
      </c>
      <c r="B13" s="4">
        <f t="shared" si="0"/>
        <v>80.060810399999994</v>
      </c>
      <c r="C13">
        <v>60</v>
      </c>
      <c r="D13" s="4">
        <f t="shared" si="1"/>
        <v>133.56521739130434</v>
      </c>
    </row>
    <row r="14" spans="1:4" x14ac:dyDescent="0.25">
      <c r="A14">
        <v>621</v>
      </c>
      <c r="B14" s="4">
        <f t="shared" si="0"/>
        <v>90.068411699999999</v>
      </c>
      <c r="C14">
        <v>47</v>
      </c>
      <c r="D14" s="4">
        <f t="shared" si="1"/>
        <v>107.668903803132</v>
      </c>
    </row>
    <row r="15" spans="1:4" x14ac:dyDescent="0.25">
      <c r="A15">
        <v>689</v>
      </c>
      <c r="B15" s="4">
        <f t="shared" si="0"/>
        <v>99.9309753</v>
      </c>
      <c r="C15">
        <v>33</v>
      </c>
      <c r="D15" s="4">
        <f t="shared" si="1"/>
        <v>78.04157043879907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14D7-9557-46DA-AD70-FDA7EBBF4295}">
  <dimension ref="A1:D17"/>
  <sheetViews>
    <sheetView tabSelected="1" workbookViewId="0">
      <selection activeCell="C21" sqref="C21"/>
    </sheetView>
  </sheetViews>
  <sheetFormatPr defaultRowHeight="15" x14ac:dyDescent="0.25"/>
  <cols>
    <col min="1" max="1" width="13.28515625" customWidth="1"/>
    <col min="2" max="2" width="15.140625" customWidth="1"/>
    <col min="4" max="4" width="12.5703125" style="4" customWidth="1"/>
  </cols>
  <sheetData>
    <row r="1" spans="1:4" x14ac:dyDescent="0.25">
      <c r="A1" s="9" t="s">
        <v>26</v>
      </c>
    </row>
    <row r="2" spans="1:4" x14ac:dyDescent="0.25">
      <c r="A2" s="9" t="s">
        <v>17</v>
      </c>
    </row>
    <row r="3" spans="1:4" x14ac:dyDescent="0.25">
      <c r="A3" s="9" t="s">
        <v>19</v>
      </c>
    </row>
    <row r="4" spans="1:4" x14ac:dyDescent="0.25">
      <c r="A4" s="9"/>
    </row>
    <row r="5" spans="1:4" x14ac:dyDescent="0.25">
      <c r="A5" s="9" t="s">
        <v>16</v>
      </c>
    </row>
    <row r="7" spans="1:4" ht="18.75" x14ac:dyDescent="0.3">
      <c r="A7" s="7" t="s">
        <v>18</v>
      </c>
      <c r="B7" s="7"/>
      <c r="C7" s="7"/>
      <c r="D7" s="10"/>
    </row>
    <row r="9" spans="1:4" x14ac:dyDescent="0.25">
      <c r="A9" s="6" t="s">
        <v>23</v>
      </c>
      <c r="B9" s="6" t="s">
        <v>24</v>
      </c>
      <c r="C9" s="6" t="s">
        <v>25</v>
      </c>
      <c r="D9" s="8" t="s">
        <v>15</v>
      </c>
    </row>
    <row r="10" spans="1:4" x14ac:dyDescent="0.25">
      <c r="A10">
        <v>0</v>
      </c>
      <c r="B10">
        <v>4.0000000000000001E-3</v>
      </c>
      <c r="C10">
        <f>200 * B10</f>
        <v>0.8</v>
      </c>
      <c r="D10" s="4">
        <f>(C10/5) * 1024</f>
        <v>163.84</v>
      </c>
    </row>
    <row r="11" spans="1:4" x14ac:dyDescent="0.25">
      <c r="A11">
        <v>100</v>
      </c>
      <c r="B11">
        <v>8.0000000000000002E-3</v>
      </c>
      <c r="C11">
        <f t="shared" ref="C11:C14" si="0">200 * B11</f>
        <v>1.6</v>
      </c>
      <c r="D11" s="4">
        <f t="shared" ref="D11:D14" si="1">(C11/5) * 1024</f>
        <v>327.68</v>
      </c>
    </row>
    <row r="12" spans="1:4" x14ac:dyDescent="0.25">
      <c r="A12">
        <v>200</v>
      </c>
      <c r="B12">
        <v>1.2E-2</v>
      </c>
      <c r="C12">
        <f t="shared" si="0"/>
        <v>2.4</v>
      </c>
      <c r="D12" s="4">
        <f t="shared" si="1"/>
        <v>491.52</v>
      </c>
    </row>
    <row r="13" spans="1:4" x14ac:dyDescent="0.25">
      <c r="A13">
        <v>300</v>
      </c>
      <c r="B13">
        <v>1.6E-2</v>
      </c>
      <c r="C13">
        <f t="shared" si="0"/>
        <v>3.2</v>
      </c>
      <c r="D13" s="4">
        <f t="shared" si="1"/>
        <v>655.36</v>
      </c>
    </row>
    <row r="14" spans="1:4" x14ac:dyDescent="0.25">
      <c r="A14">
        <v>400</v>
      </c>
      <c r="B14">
        <v>0.02</v>
      </c>
      <c r="C14">
        <f t="shared" si="0"/>
        <v>4</v>
      </c>
      <c r="D14" s="4">
        <f t="shared" si="1"/>
        <v>819.2</v>
      </c>
    </row>
    <row r="16" spans="1:4" x14ac:dyDescent="0.25">
      <c r="A16" t="s">
        <v>27</v>
      </c>
    </row>
    <row r="17" spans="1:1" x14ac:dyDescent="0.25">
      <c r="A17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Resistive Input</vt:lpstr>
      <vt:lpstr>Temp Sender Example</vt:lpstr>
      <vt:lpstr>Pressure Sender Example</vt:lpstr>
      <vt:lpstr>4-20mA Input</vt:lpstr>
    </vt:vector>
  </TitlesOfParts>
  <Company>Enovation Controls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Carmen</dc:creator>
  <cp:lastModifiedBy>Eric Carmen</cp:lastModifiedBy>
  <dcterms:created xsi:type="dcterms:W3CDTF">2013-09-06T19:54:56Z</dcterms:created>
  <dcterms:modified xsi:type="dcterms:W3CDTF">2021-02-11T03:11:15Z</dcterms:modified>
</cp:coreProperties>
</file>